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\Users\Server\HCC_Shared\EDCIDA Agendas\2018-2019 EDCIDA Agendas\"/>
    </mc:Choice>
  </mc:AlternateContent>
  <xr:revisionPtr revIDLastSave="0" documentId="13_ncr:1_{6128EDBC-F99D-48DA-8D61-836631BE815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YE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30" i="1" l="1"/>
  <c r="J14" i="1"/>
  <c r="E27" i="1" l="1"/>
  <c r="E31" i="1" s="1"/>
  <c r="E19" i="1"/>
  <c r="E21" i="1" s="1"/>
  <c r="E11" i="1"/>
  <c r="E33" i="1" l="1"/>
  <c r="G19" i="1"/>
  <c r="G21" i="1" s="1"/>
  <c r="F19" i="1"/>
  <c r="F21" i="1" s="1"/>
  <c r="I27" i="1"/>
  <c r="I31" i="1" s="1"/>
  <c r="G27" i="1"/>
  <c r="G31" i="1" s="1"/>
  <c r="F27" i="1"/>
  <c r="F31" i="1" s="1"/>
  <c r="G11" i="1"/>
  <c r="J11" i="1"/>
  <c r="G33" i="1" l="1"/>
  <c r="F33" i="1"/>
  <c r="I19" i="1"/>
  <c r="I21" i="1" s="1"/>
  <c r="I33" i="1" s="1"/>
  <c r="J17" i="1" l="1"/>
  <c r="J26" i="1" l="1"/>
  <c r="J25" i="1" l="1"/>
  <c r="J24" i="1"/>
  <c r="J9" i="1"/>
  <c r="J8" i="1"/>
  <c r="J7" i="1"/>
  <c r="J27" i="1" l="1"/>
  <c r="J31" i="1" s="1"/>
  <c r="J10" i="1"/>
  <c r="J19" i="1"/>
  <c r="J21" i="1" l="1"/>
  <c r="J33" i="1" s="1"/>
</calcChain>
</file>

<file path=xl/sharedStrings.xml><?xml version="1.0" encoding="utf-8"?>
<sst xmlns="http://schemas.openxmlformats.org/spreadsheetml/2006/main" count="35" uniqueCount="32">
  <si>
    <t>Total Grant Award</t>
  </si>
  <si>
    <t>Cash Carryforward as of 9/30/11</t>
  </si>
  <si>
    <t>Plus Estimated Revenue as of 9/30/12</t>
  </si>
  <si>
    <t>Less Estimated Expense as of 9/30/12</t>
  </si>
  <si>
    <t>Estimated Cash Carryforward as of 9/30/12</t>
  </si>
  <si>
    <t>Estimated Revenue</t>
  </si>
  <si>
    <t xml:space="preserve">Interest Income </t>
  </si>
  <si>
    <t>Mosaic Income</t>
  </si>
  <si>
    <t>Total Estimated Revenue</t>
  </si>
  <si>
    <t>Total Fund Balance CF &amp; Estimated Revenue</t>
  </si>
  <si>
    <t>Appropriations</t>
  </si>
  <si>
    <t>Capital Outlay</t>
  </si>
  <si>
    <t>Total Appropriations</t>
  </si>
  <si>
    <t>Mosaic Funds to be Awarded/ Appropriated</t>
  </si>
  <si>
    <t>Ona Mine - Mosaic Appropration</t>
  </si>
  <si>
    <t>Ona Mine - Mosaic Appropriation</t>
  </si>
  <si>
    <t>Total Estimated Special Revenue Funds</t>
  </si>
  <si>
    <t>Total</t>
  </si>
  <si>
    <t>**</t>
  </si>
  <si>
    <t xml:space="preserve"> Other Mosaic Activity /Stripping Margin Adjustment </t>
  </si>
  <si>
    <t>Grant Award Available for FY 2020</t>
  </si>
  <si>
    <t>Estimated Fund Balance Carryforward as of 9/30/19</t>
  </si>
  <si>
    <t>Workforce Development Fund</t>
  </si>
  <si>
    <t xml:space="preserve">Infrastructure Development Fund </t>
  </si>
  <si>
    <t xml:space="preserve">General Economic Development Fund </t>
  </si>
  <si>
    <t xml:space="preserve">Grant Expenditures - General </t>
  </si>
  <si>
    <t>Transfers Out - GF (Administrative Supplement)</t>
  </si>
  <si>
    <t>** See Stripping Margin Adjustment Payment Illustration;</t>
  </si>
  <si>
    <t>Fund Balance Estimated Carryforward to FY 2021</t>
  </si>
  <si>
    <t>Total Appropriations and Fund Balance CF to FY 2021</t>
  </si>
  <si>
    <t>Ona Mine Local Development Agreement.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</si>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</sst>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49" fontId="2" fillId="0" borderId="0" xfId="0" applyNumberFormat="1" applyFont="1" applyFill="1"/>
    <xf numFmtId="0" fontId="4" fillId="0" borderId="0" xfId="0" applyFont="1" applyFill="1"/>
    <xf numFmtId="49" fontId="2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2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164" fontId="2" fillId="3" borderId="1" xfId="1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165" fontId="2" fillId="0" borderId="0" xfId="2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2" fillId="3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164" fontId="5" fillId="3" borderId="0" xfId="1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5" fillId="0" borderId="2" xfId="1" applyNumberFormat="1" applyFont="1" applyBorder="1" applyAlignment="1">
      <alignment horizontal="center" wrapText="1"/>
    </xf>
    <xf numFmtId="164" fontId="5" fillId="3" borderId="2" xfId="1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left"/>
    </xf>
    <xf numFmtId="41" fontId="5" fillId="0" borderId="0" xfId="1" applyNumberFormat="1" applyFont="1" applyFill="1"/>
    <xf numFmtId="164" fontId="5" fillId="0" borderId="0" xfId="1" applyNumberFormat="1" applyFont="1"/>
    <xf numFmtId="41" fontId="5" fillId="3" borderId="0" xfId="1" applyNumberFormat="1" applyFont="1" applyFill="1" applyBorder="1" applyAlignment="1">
      <alignment horizontal="center" wrapText="1"/>
    </xf>
    <xf numFmtId="41" fontId="5" fillId="0" borderId="0" xfId="1" applyNumberFormat="1" applyFont="1"/>
    <xf numFmtId="41" fontId="5" fillId="3" borderId="0" xfId="1" applyNumberFormat="1" applyFont="1" applyFill="1"/>
    <xf numFmtId="41" fontId="5" fillId="0" borderId="0" xfId="1" applyNumberFormat="1" applyFont="1" applyBorder="1"/>
    <xf numFmtId="41" fontId="5" fillId="0" borderId="4" xfId="1" applyNumberFormat="1" applyFont="1" applyBorder="1"/>
    <xf numFmtId="41" fontId="5" fillId="3" borderId="4" xfId="1" applyNumberFormat="1" applyFont="1" applyFill="1" applyBorder="1"/>
    <xf numFmtId="41" fontId="5" fillId="3" borderId="0" xfId="1" applyNumberFormat="1" applyFont="1" applyFill="1" applyBorder="1"/>
    <xf numFmtId="41" fontId="5" fillId="0" borderId="5" xfId="1" applyNumberFormat="1" applyFont="1" applyBorder="1"/>
    <xf numFmtId="41" fontId="5" fillId="3" borderId="5" xfId="1" applyNumberFormat="1" applyFont="1" applyFill="1" applyBorder="1"/>
    <xf numFmtId="164" fontId="2" fillId="0" borderId="0" xfId="1" applyNumberFormat="1" applyFont="1" applyBorder="1"/>
    <xf numFmtId="0" fontId="2" fillId="0" borderId="0" xfId="0" applyFont="1"/>
    <xf numFmtId="41" fontId="2" fillId="0" borderId="0" xfId="1" applyNumberFormat="1" applyFont="1" applyBorder="1"/>
    <xf numFmtId="41" fontId="2" fillId="3" borderId="0" xfId="1" applyNumberFormat="1" applyFont="1" applyFill="1" applyBorder="1"/>
    <xf numFmtId="164" fontId="4" fillId="0" borderId="0" xfId="1" applyNumberFormat="1" applyFont="1" applyFill="1"/>
    <xf numFmtId="164" fontId="3" fillId="0" borderId="0" xfId="1" applyNumberFormat="1" applyFont="1" applyFill="1"/>
    <xf numFmtId="164" fontId="2" fillId="0" borderId="3" xfId="1" applyNumberFormat="1" applyFont="1" applyBorder="1" applyAlignment="1">
      <alignment horizontal="center" wrapText="1"/>
    </xf>
    <xf numFmtId="164" fontId="2" fillId="0" borderId="0" xfId="1" quotePrefix="1" applyNumberFormat="1" applyFont="1" applyAlignment="1">
      <alignment horizontal="center" wrapText="1"/>
    </xf>
    <xf numFmtId="41" fontId="5" fillId="0" borderId="6" xfId="1" applyNumberFormat="1" applyFont="1" applyBorder="1"/>
    <xf numFmtId="41" fontId="5" fillId="3" borderId="6" xfId="1" applyNumberFormat="1" applyFont="1" applyFill="1" applyBorder="1"/>
    <xf numFmtId="164" fontId="5" fillId="0" borderId="6" xfId="1" applyNumberFormat="1" applyFont="1" applyFill="1" applyBorder="1"/>
    <xf numFmtId="41" fontId="5" fillId="3" borderId="0" xfId="1" applyNumberFormat="1" applyFont="1" applyFill="1" applyBorder="1" applyAlignment="1">
      <alignment horizontal="center"/>
    </xf>
    <xf numFmtId="164" fontId="5" fillId="3" borderId="6" xfId="1" applyNumberFormat="1" applyFont="1" applyFill="1" applyBorder="1"/>
    <xf numFmtId="41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3" fillId="2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Layout" zoomScaleNormal="100" workbookViewId="0">
      <selection activeCell="D33" sqref="D33"/>
    </sheetView>
  </sheetViews>
  <sheetFormatPr defaultRowHeight="12" x14ac:dyDescent="0.2"/>
  <cols>
    <col min="1" max="3" width="2" style="1" customWidth="1"/>
    <col min="4" max="4" width="44.140625" style="1" customWidth="1"/>
    <col min="5" max="7" width="12.7109375" style="35" customWidth="1"/>
    <col min="8" max="8" width="3.5703125" style="35" bestFit="1" customWidth="1"/>
    <col min="9" max="9" width="11.85546875" style="35" bestFit="1" customWidth="1"/>
    <col min="10" max="10" width="11" style="35" bestFit="1" customWidth="1"/>
    <col min="11" max="11" width="9.140625" style="2"/>
    <col min="12" max="12" width="10.5703125" style="2" bestFit="1" customWidth="1"/>
    <col min="13" max="16384" width="9.140625" style="2"/>
  </cols>
  <sheetData>
    <row r="1" spans="1:12" x14ac:dyDescent="0.2">
      <c r="E1" s="46"/>
      <c r="F1" s="46"/>
      <c r="G1" s="46"/>
      <c r="H1" s="46"/>
      <c r="I1" s="46"/>
      <c r="J1" s="46"/>
    </row>
    <row r="2" spans="1:12" s="4" customFormat="1" x14ac:dyDescent="0.2">
      <c r="A2" s="3"/>
      <c r="B2" s="3"/>
      <c r="C2" s="3"/>
      <c r="D2" s="3"/>
      <c r="E2" s="47"/>
      <c r="F2" s="47"/>
      <c r="G2" s="47"/>
      <c r="H2" s="47"/>
      <c r="I2" s="47"/>
      <c r="J2" s="47"/>
    </row>
    <row r="3" spans="1:12" s="8" customFormat="1" ht="58.5" customHeight="1" x14ac:dyDescent="0.2">
      <c r="A3" s="5"/>
      <c r="B3" s="5"/>
      <c r="C3" s="5"/>
      <c r="D3" s="6"/>
      <c r="E3" s="7" t="s">
        <v>22</v>
      </c>
      <c r="F3" s="7" t="s">
        <v>23</v>
      </c>
      <c r="G3" s="7" t="s">
        <v>24</v>
      </c>
      <c r="H3" s="7"/>
      <c r="I3" s="7" t="s">
        <v>19</v>
      </c>
      <c r="J3" s="38" t="s">
        <v>17</v>
      </c>
    </row>
    <row r="4" spans="1:12" s="8" customFormat="1" ht="48.75" customHeight="1" thickBot="1" x14ac:dyDescent="0.25">
      <c r="A4" s="5"/>
      <c r="B4" s="5"/>
      <c r="C4" s="5"/>
      <c r="D4" s="5"/>
      <c r="E4" s="9" t="s">
        <v>15</v>
      </c>
      <c r="F4" s="9" t="s">
        <v>15</v>
      </c>
      <c r="G4" s="9" t="s">
        <v>14</v>
      </c>
      <c r="H4" s="9"/>
      <c r="I4" s="9" t="s">
        <v>13</v>
      </c>
      <c r="J4" s="9" t="s">
        <v>16</v>
      </c>
    </row>
    <row r="5" spans="1:12" s="8" customFormat="1" ht="24.75" customHeight="1" thickTop="1" x14ac:dyDescent="0.2">
      <c r="A5" s="10" t="s">
        <v>0</v>
      </c>
      <c r="B5" s="5"/>
      <c r="C5" s="5"/>
      <c r="D5" s="5"/>
      <c r="E5" s="11">
        <v>666666</v>
      </c>
      <c r="F5" s="11">
        <v>666666</v>
      </c>
      <c r="G5" s="11">
        <v>666667</v>
      </c>
      <c r="H5" s="11"/>
      <c r="I5" s="12"/>
      <c r="J5" s="13"/>
    </row>
    <row r="6" spans="1:12" s="8" customFormat="1" x14ac:dyDescent="0.2">
      <c r="A6" s="5"/>
      <c r="B6" s="5"/>
      <c r="C6" s="5"/>
      <c r="D6" s="5"/>
      <c r="E6" s="37"/>
      <c r="F6" s="37"/>
      <c r="G6" s="37"/>
      <c r="H6" s="12"/>
      <c r="I6" s="12"/>
      <c r="J6" s="13"/>
    </row>
    <row r="7" spans="1:12" s="8" customFormat="1" ht="15" hidden="1" customHeight="1" x14ac:dyDescent="0.2">
      <c r="A7" s="10" t="s">
        <v>1</v>
      </c>
      <c r="B7" s="5"/>
      <c r="C7" s="5"/>
      <c r="D7" s="5"/>
      <c r="E7" s="14"/>
      <c r="F7" s="14"/>
      <c r="G7" s="14"/>
      <c r="H7" s="14"/>
      <c r="I7" s="14"/>
      <c r="J7" s="15" t="e">
        <f>SUM(#REF!)</f>
        <v>#REF!</v>
      </c>
      <c r="L7" s="16"/>
    </row>
    <row r="8" spans="1:12" s="8" customFormat="1" ht="15" hidden="1" customHeight="1" x14ac:dyDescent="0.2">
      <c r="A8" s="10" t="s">
        <v>2</v>
      </c>
      <c r="B8" s="5"/>
      <c r="C8" s="5"/>
      <c r="D8" s="5"/>
      <c r="E8" s="14"/>
      <c r="F8" s="14"/>
      <c r="G8" s="14"/>
      <c r="H8" s="14"/>
      <c r="I8" s="14"/>
      <c r="J8" s="15" t="e">
        <f>SUM(#REF!)</f>
        <v>#REF!</v>
      </c>
      <c r="L8" s="16"/>
    </row>
    <row r="9" spans="1:12" s="8" customFormat="1" ht="15.75" hidden="1" customHeight="1" x14ac:dyDescent="0.2">
      <c r="A9" s="10" t="s">
        <v>3</v>
      </c>
      <c r="B9" s="5"/>
      <c r="C9" s="5"/>
      <c r="D9" s="5"/>
      <c r="E9" s="17"/>
      <c r="F9" s="17"/>
      <c r="G9" s="17"/>
      <c r="H9" s="17"/>
      <c r="I9" s="17"/>
      <c r="J9" s="18" t="e">
        <f>SUM(#REF!)</f>
        <v>#REF!</v>
      </c>
      <c r="L9" s="16"/>
    </row>
    <row r="10" spans="1:12" s="8" customFormat="1" ht="15" hidden="1" customHeight="1" x14ac:dyDescent="0.2">
      <c r="A10" s="10" t="s">
        <v>4</v>
      </c>
      <c r="B10" s="5"/>
      <c r="C10" s="5"/>
      <c r="D10" s="5"/>
      <c r="E10" s="14"/>
      <c r="F10" s="14"/>
      <c r="G10" s="14"/>
      <c r="H10" s="14"/>
      <c r="I10" s="14"/>
      <c r="J10" s="15" t="e">
        <f>SUM(#REF!)</f>
        <v>#REF!</v>
      </c>
      <c r="L10" s="16"/>
    </row>
    <row r="11" spans="1:12" s="8" customFormat="1" ht="15" customHeight="1" x14ac:dyDescent="0.2">
      <c r="A11" s="10" t="s">
        <v>20</v>
      </c>
      <c r="B11" s="5"/>
      <c r="C11" s="5"/>
      <c r="D11" s="5"/>
      <c r="E11" s="14">
        <f>SUM(E5:E10)</f>
        <v>666666</v>
      </c>
      <c r="F11" s="14">
        <v>666667</v>
      </c>
      <c r="G11" s="14">
        <f t="shared" ref="G11" si="0">SUM(G5:G10)</f>
        <v>666667</v>
      </c>
      <c r="H11" s="14" t="s">
        <v>18</v>
      </c>
      <c r="I11" s="14" t="s">
        <v>31</v>
      </c>
      <c r="J11" s="15">
        <f>SUM(E11:I11)</f>
        <v>2000000</v>
      </c>
      <c r="L11" s="16"/>
    </row>
    <row r="12" spans="1:12" s="8" customFormat="1" ht="15" customHeight="1" x14ac:dyDescent="0.2">
      <c r="E12" s="14"/>
      <c r="F12" s="14"/>
      <c r="G12" s="14"/>
      <c r="H12" s="14"/>
      <c r="I12" s="14"/>
      <c r="J12" s="15"/>
      <c r="L12" s="16"/>
    </row>
    <row r="13" spans="1:12" s="8" customFormat="1" ht="15" customHeight="1" x14ac:dyDescent="0.2">
      <c r="A13" s="10"/>
      <c r="B13" s="5"/>
      <c r="C13" s="5"/>
      <c r="D13" s="5"/>
      <c r="E13" s="14"/>
      <c r="F13" s="14"/>
      <c r="G13" s="14"/>
      <c r="H13" s="14"/>
      <c r="I13" s="14"/>
      <c r="J13" s="15"/>
      <c r="L13" s="16"/>
    </row>
    <row r="14" spans="1:12" s="4" customFormat="1" x14ac:dyDescent="0.2">
      <c r="A14" s="19" t="s">
        <v>21</v>
      </c>
      <c r="B14" s="1"/>
      <c r="C14" s="1"/>
      <c r="D14" s="1"/>
      <c r="E14" s="45">
        <v>0</v>
      </c>
      <c r="F14" s="45">
        <v>483500</v>
      </c>
      <c r="G14" s="45">
        <v>483500</v>
      </c>
      <c r="H14" s="45"/>
      <c r="I14" s="45">
        <v>0</v>
      </c>
      <c r="J14" s="22">
        <f>SUM(E14:I14)</f>
        <v>967000</v>
      </c>
    </row>
    <row r="15" spans="1:12" s="4" customFormat="1" x14ac:dyDescent="0.2">
      <c r="A15" s="3"/>
      <c r="B15" s="3"/>
      <c r="C15" s="3"/>
      <c r="D15" s="3"/>
      <c r="E15" s="21"/>
      <c r="F15" s="21"/>
      <c r="G15" s="21"/>
      <c r="H15" s="21"/>
      <c r="I15" s="23"/>
      <c r="J15" s="24"/>
    </row>
    <row r="16" spans="1:12" s="4" customFormat="1" x14ac:dyDescent="0.2">
      <c r="A16" s="3"/>
      <c r="B16" s="3"/>
      <c r="C16" s="3" t="s">
        <v>5</v>
      </c>
      <c r="D16" s="3"/>
      <c r="E16" s="21"/>
      <c r="F16" s="21"/>
      <c r="G16" s="21"/>
      <c r="H16" s="21"/>
      <c r="I16" s="23"/>
      <c r="J16" s="24"/>
    </row>
    <row r="17" spans="1:10" s="4" customFormat="1" x14ac:dyDescent="0.2">
      <c r="A17" s="3"/>
      <c r="B17" s="3"/>
      <c r="C17" s="3"/>
      <c r="D17" s="3" t="s">
        <v>6</v>
      </c>
      <c r="E17" s="23">
        <v>0</v>
      </c>
      <c r="F17" s="23">
        <v>0</v>
      </c>
      <c r="G17" s="23">
        <v>0</v>
      </c>
      <c r="H17" s="23"/>
      <c r="I17" s="20">
        <v>0</v>
      </c>
      <c r="J17" s="22">
        <f>SUM(E17:G17)</f>
        <v>0</v>
      </c>
    </row>
    <row r="18" spans="1:10" s="4" customFormat="1" ht="12.75" thickBot="1" x14ac:dyDescent="0.25">
      <c r="A18" s="3"/>
      <c r="B18" s="3"/>
      <c r="C18" s="3"/>
      <c r="D18" s="3" t="s">
        <v>7</v>
      </c>
      <c r="E18" s="23">
        <v>666666</v>
      </c>
      <c r="F18" s="23">
        <v>666667</v>
      </c>
      <c r="G18" s="23">
        <v>666667</v>
      </c>
      <c r="H18" s="23" t="s">
        <v>18</v>
      </c>
      <c r="I18" s="44" t="s">
        <v>31</v>
      </c>
      <c r="J18" s="42">
        <f>SUM(E18:G18)</f>
        <v>2000000</v>
      </c>
    </row>
    <row r="19" spans="1:10" s="4" customFormat="1" ht="12.75" thickBot="1" x14ac:dyDescent="0.25">
      <c r="A19" s="3"/>
      <c r="B19" s="3"/>
      <c r="C19" s="3" t="s">
        <v>8</v>
      </c>
      <c r="D19" s="3"/>
      <c r="E19" s="26">
        <f t="shared" ref="E19:G19" si="1">ROUND(SUM(E16:E18),5)</f>
        <v>666666</v>
      </c>
      <c r="F19" s="26">
        <f t="shared" si="1"/>
        <v>666667</v>
      </c>
      <c r="G19" s="26">
        <f t="shared" si="1"/>
        <v>666667</v>
      </c>
      <c r="H19" s="26"/>
      <c r="I19" s="26">
        <f>ROUND(SUM(I16:I18),5)</f>
        <v>0</v>
      </c>
      <c r="J19" s="27">
        <f>ROUND(SUM(J16:J18),5)</f>
        <v>2000000</v>
      </c>
    </row>
    <row r="20" spans="1:10" s="4" customFormat="1" x14ac:dyDescent="0.2">
      <c r="A20" s="3"/>
      <c r="B20" s="3"/>
      <c r="C20" s="3"/>
      <c r="D20" s="3"/>
      <c r="E20" s="21"/>
      <c r="F20" s="21"/>
      <c r="G20" s="21"/>
      <c r="H20" s="21"/>
      <c r="I20" s="25"/>
      <c r="J20" s="28"/>
    </row>
    <row r="21" spans="1:10" s="4" customFormat="1" ht="12.75" thickBot="1" x14ac:dyDescent="0.25">
      <c r="A21" s="3"/>
      <c r="B21" s="3" t="s">
        <v>9</v>
      </c>
      <c r="C21" s="3"/>
      <c r="D21" s="3"/>
      <c r="E21" s="39">
        <f t="shared" ref="E21:I21" si="2">E14+E19</f>
        <v>666666</v>
      </c>
      <c r="F21" s="39">
        <f t="shared" si="2"/>
        <v>1150167</v>
      </c>
      <c r="G21" s="39">
        <f t="shared" si="2"/>
        <v>1150167</v>
      </c>
      <c r="H21" s="39"/>
      <c r="I21" s="39">
        <f t="shared" si="2"/>
        <v>0</v>
      </c>
      <c r="J21" s="40">
        <f>J14+J19</f>
        <v>2967000</v>
      </c>
    </row>
    <row r="22" spans="1:10" s="4" customFormat="1" ht="12.75" thickTop="1" x14ac:dyDescent="0.2">
      <c r="A22" s="3"/>
      <c r="B22" s="3"/>
      <c r="C22" s="3"/>
      <c r="D22" s="3"/>
      <c r="E22" s="21"/>
      <c r="F22" s="21"/>
      <c r="G22" s="21"/>
      <c r="H22" s="21"/>
      <c r="I22" s="23"/>
      <c r="J22" s="22"/>
    </row>
    <row r="23" spans="1:10" s="4" customFormat="1" x14ac:dyDescent="0.2">
      <c r="A23" s="3"/>
      <c r="B23" s="3"/>
      <c r="C23" s="3" t="s">
        <v>10</v>
      </c>
      <c r="D23" s="3"/>
      <c r="E23" s="21"/>
      <c r="F23" s="21"/>
      <c r="G23" s="21"/>
      <c r="H23" s="21"/>
      <c r="I23" s="23"/>
      <c r="J23" s="22"/>
    </row>
    <row r="24" spans="1:10" s="4" customFormat="1" x14ac:dyDescent="0.2">
      <c r="A24" s="3"/>
      <c r="B24" s="3"/>
      <c r="C24" s="3"/>
      <c r="D24" s="3" t="s">
        <v>25</v>
      </c>
      <c r="E24" s="23">
        <v>633332</v>
      </c>
      <c r="F24" s="23">
        <v>0</v>
      </c>
      <c r="G24" s="23">
        <v>555000</v>
      </c>
      <c r="H24" s="23"/>
      <c r="I24" s="23">
        <v>0</v>
      </c>
      <c r="J24" s="22">
        <f>SUM(E24:G24)</f>
        <v>1188332</v>
      </c>
    </row>
    <row r="25" spans="1:10" s="4" customFormat="1" x14ac:dyDescent="0.2">
      <c r="A25" s="3"/>
      <c r="B25" s="3"/>
      <c r="C25" s="3"/>
      <c r="D25" s="3" t="s">
        <v>11</v>
      </c>
      <c r="E25" s="23">
        <v>0</v>
      </c>
      <c r="F25" s="23">
        <v>1116834</v>
      </c>
      <c r="G25" s="23">
        <v>561834</v>
      </c>
      <c r="H25" s="23"/>
      <c r="I25" s="23">
        <v>0</v>
      </c>
      <c r="J25" s="22">
        <f>SUM(E25:G25)</f>
        <v>1678668</v>
      </c>
    </row>
    <row r="26" spans="1:10" s="4" customFormat="1" ht="12.75" thickBot="1" x14ac:dyDescent="0.25">
      <c r="A26" s="3"/>
      <c r="B26" s="3"/>
      <c r="C26" s="3"/>
      <c r="D26" s="3" t="s">
        <v>26</v>
      </c>
      <c r="E26" s="23">
        <v>33334</v>
      </c>
      <c r="F26" s="23">
        <v>33333</v>
      </c>
      <c r="G26" s="23">
        <v>33333</v>
      </c>
      <c r="H26" s="23"/>
      <c r="I26" s="25">
        <v>0</v>
      </c>
      <c r="J26" s="22">
        <f>SUM(E26:G26)</f>
        <v>100000</v>
      </c>
    </row>
    <row r="27" spans="1:10" s="4" customFormat="1" ht="12.75" thickBot="1" x14ac:dyDescent="0.25">
      <c r="A27" s="3"/>
      <c r="B27" s="3"/>
      <c r="C27" s="3" t="s">
        <v>12</v>
      </c>
      <c r="D27" s="3"/>
      <c r="E27" s="26">
        <f>ROUND(SUM(E23:E26),5)</f>
        <v>666666</v>
      </c>
      <c r="F27" s="26">
        <f>ROUND(SUM(F23:F26),5)</f>
        <v>1150167</v>
      </c>
      <c r="G27" s="26">
        <f>ROUND(SUM(G23:G26),5)</f>
        <v>1150167</v>
      </c>
      <c r="H27" s="26"/>
      <c r="I27" s="26">
        <f>ROUND(SUM(I23:I26),5)</f>
        <v>0</v>
      </c>
      <c r="J27" s="30">
        <f>ROUND(SUM(J23:J26),5)</f>
        <v>2967000</v>
      </c>
    </row>
    <row r="28" spans="1:10" s="4" customFormat="1" x14ac:dyDescent="0.2">
      <c r="A28" s="3"/>
      <c r="B28" s="3"/>
      <c r="C28" s="3"/>
      <c r="D28" s="3"/>
      <c r="E28" s="31"/>
      <c r="F28" s="31"/>
      <c r="G28" s="31"/>
      <c r="H28" s="31"/>
      <c r="I28" s="29"/>
      <c r="J28" s="30"/>
    </row>
    <row r="29" spans="1:10" s="32" customFormat="1" x14ac:dyDescent="0.2">
      <c r="A29" s="3"/>
      <c r="B29" s="3"/>
      <c r="C29" s="3"/>
      <c r="D29" s="3"/>
      <c r="E29" s="31"/>
      <c r="F29" s="31"/>
      <c r="G29" s="31"/>
      <c r="H29" s="31"/>
      <c r="I29" s="33"/>
      <c r="J29" s="34"/>
    </row>
    <row r="30" spans="1:10" s="4" customFormat="1" x14ac:dyDescent="0.2">
      <c r="A30" s="3" t="s">
        <v>28</v>
      </c>
      <c r="B30" s="3"/>
      <c r="C30" s="3"/>
      <c r="D30" s="3"/>
      <c r="E30" s="23">
        <v>0</v>
      </c>
      <c r="F30" s="23">
        <v>0</v>
      </c>
      <c r="G30" s="23">
        <v>0</v>
      </c>
      <c r="H30" s="23"/>
      <c r="I30" s="23">
        <v>0</v>
      </c>
      <c r="J30" s="24">
        <f>SUM(E30:I30)</f>
        <v>0</v>
      </c>
    </row>
    <row r="31" spans="1:10" s="4" customFormat="1" ht="12.75" thickBot="1" x14ac:dyDescent="0.25">
      <c r="A31" s="3"/>
      <c r="B31" s="3" t="s">
        <v>29</v>
      </c>
      <c r="C31" s="3"/>
      <c r="D31" s="3"/>
      <c r="E31" s="41">
        <f>E27+E30</f>
        <v>666666</v>
      </c>
      <c r="F31" s="41">
        <f t="shared" ref="F31:J31" si="3">F27+F30</f>
        <v>1150167</v>
      </c>
      <c r="G31" s="41">
        <f t="shared" si="3"/>
        <v>1150167</v>
      </c>
      <c r="H31" s="41"/>
      <c r="I31" s="41">
        <f t="shared" si="3"/>
        <v>0</v>
      </c>
      <c r="J31" s="43">
        <f t="shared" si="3"/>
        <v>2967000</v>
      </c>
    </row>
    <row r="32" spans="1:10" ht="12.75" thickTop="1" x14ac:dyDescent="0.2"/>
    <row r="33" spans="5:10" x14ac:dyDescent="0.2">
      <c r="E33" s="35">
        <f>E21-E31</f>
        <v>0</v>
      </c>
      <c r="F33" s="35">
        <f>F21-F31</f>
        <v>0</v>
      </c>
      <c r="G33" s="35">
        <f>G21-G31</f>
        <v>0</v>
      </c>
      <c r="I33" s="35">
        <f>I21-I31</f>
        <v>0</v>
      </c>
      <c r="J33" s="35">
        <f>J21-J31</f>
        <v>0</v>
      </c>
    </row>
    <row r="34" spans="5:10" x14ac:dyDescent="0.2">
      <c r="E34" s="36" t="s">
        <v>27</v>
      </c>
    </row>
    <row r="35" spans="5:10" x14ac:dyDescent="0.2">
      <c r="E35" s="36" t="s">
        <v>30</v>
      </c>
      <c r="F35" s="36"/>
      <c r="G35" s="36"/>
      <c r="H35" s="36"/>
      <c r="I35" s="36"/>
      <c r="J35" s="36"/>
    </row>
    <row r="36" spans="5:10" x14ac:dyDescent="0.2">
      <c r="E36" s="36"/>
      <c r="F36" s="36"/>
      <c r="G36" s="36"/>
      <c r="H36" s="36"/>
      <c r="I36" s="36"/>
      <c r="J36" s="36"/>
    </row>
  </sheetData>
  <mergeCells count="2">
    <mergeCell ref="E1:J1"/>
    <mergeCell ref="E2:J2"/>
  </mergeCells>
  <pageMargins left="0.7" right="0.7" top="0.75" bottom="0.75" header="0.3" footer="0.3"/>
  <pageSetup orientation="landscape" r:id="rId1"/>
  <headerFooter>
    <oddHeader xml:space="preserve">&amp;CHardee County Industrial Development Authority
Budget for the year ended September 30, 2020 - &amp;"-,Bold"Ona Mine Special Revenue Funds
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FYE 2020</vt:lpstr>
    </vt:vector>
  </TitlesOfParts>
  <Company>WBW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P. Cox</dc:creator>
  <cp:lastModifiedBy>Reception</cp:lastModifiedBy>
  <cp:lastPrinted>2019-08-14T13:09:24Z</cp:lastPrinted>
  <dcterms:created xsi:type="dcterms:W3CDTF">2013-07-08T18:24:24Z</dcterms:created>
  <dcterms:modified xsi:type="dcterms:W3CDTF">2019-09-11T14:52:40Z</dcterms:modified>
</cp:coreProperties>
</file>